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0" windowHeight="1317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I70" i="1" l="1"/>
  <c r="L193" i="1" l="1"/>
  <c r="L183" i="1"/>
  <c r="L175" i="1"/>
  <c r="L165" i="1"/>
  <c r="L156" i="1"/>
  <c r="L146" i="1"/>
  <c r="L137" i="1"/>
  <c r="L127" i="1"/>
  <c r="L118" i="1"/>
  <c r="L99" i="1"/>
  <c r="L89" i="1"/>
  <c r="L80" i="1"/>
  <c r="L70" i="1"/>
  <c r="L61" i="1"/>
  <c r="L51" i="1"/>
  <c r="L42" i="1"/>
  <c r="L32" i="1"/>
  <c r="L23" i="1"/>
  <c r="A109" i="1"/>
  <c r="B194" i="1"/>
  <c r="A194" i="1"/>
  <c r="J193" i="1"/>
  <c r="I193" i="1"/>
  <c r="H193" i="1"/>
  <c r="G193" i="1"/>
  <c r="F193" i="1"/>
  <c r="B184" i="1"/>
  <c r="A184" i="1"/>
  <c r="J183" i="1"/>
  <c r="I183" i="1"/>
  <c r="H183" i="1"/>
  <c r="G183" i="1"/>
  <c r="F183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I119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43" i="1" l="1"/>
  <c r="I62" i="1"/>
  <c r="I100" i="1"/>
  <c r="J138" i="1"/>
  <c r="H157" i="1"/>
  <c r="J176" i="1"/>
  <c r="H194" i="1"/>
  <c r="H119" i="1"/>
  <c r="I43" i="1"/>
  <c r="G100" i="1"/>
  <c r="H138" i="1"/>
  <c r="J157" i="1"/>
  <c r="H176" i="1"/>
  <c r="J194" i="1"/>
  <c r="J119" i="1"/>
  <c r="G119" i="1"/>
  <c r="H43" i="1"/>
  <c r="F62" i="1"/>
  <c r="J62" i="1"/>
  <c r="F100" i="1"/>
  <c r="J100" i="1"/>
  <c r="G138" i="1"/>
  <c r="I157" i="1"/>
  <c r="G176" i="1"/>
  <c r="I194" i="1"/>
  <c r="L24" i="1"/>
  <c r="L62" i="1"/>
  <c r="L100" i="1"/>
  <c r="L138" i="1"/>
  <c r="L176" i="1"/>
  <c r="F43" i="1"/>
  <c r="J43" i="1"/>
  <c r="H62" i="1"/>
  <c r="F81" i="1"/>
  <c r="J81" i="1"/>
  <c r="H100" i="1"/>
  <c r="I138" i="1"/>
  <c r="G157" i="1"/>
  <c r="I176" i="1"/>
  <c r="G194" i="1"/>
  <c r="L43" i="1"/>
  <c r="L81" i="1"/>
  <c r="L119" i="1"/>
  <c r="L157" i="1"/>
  <c r="L194" i="1"/>
  <c r="I81" i="1"/>
  <c r="H81" i="1"/>
  <c r="G81" i="1"/>
  <c r="G62" i="1"/>
  <c r="F119" i="1"/>
  <c r="F138" i="1"/>
  <c r="F157" i="1"/>
  <c r="F176" i="1"/>
  <c r="F194" i="1"/>
  <c r="I24" i="1"/>
  <c r="F24" i="1"/>
  <c r="J24" i="1"/>
  <c r="H24" i="1"/>
  <c r="G24" i="1"/>
  <c r="L195" i="1" l="1"/>
  <c r="J195" i="1"/>
  <c r="H195" i="1"/>
  <c r="F195" i="1"/>
  <c r="I195" i="1"/>
  <c r="G195" i="1"/>
</calcChain>
</file>

<file path=xl/sharedStrings.xml><?xml version="1.0" encoding="utf-8"?>
<sst xmlns="http://schemas.openxmlformats.org/spreadsheetml/2006/main" count="295" uniqueCount="91">
  <si>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</si>
  <si>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</si>
  <si>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</si>
  <si>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</si>
  <si>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</si>
  <si>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</si>
  <si>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</si>
  <si>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</si>
  <si>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</si>
  <si>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</si>
  <si>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</si>
  <si>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</si>
  <si>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</si>
  <si>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</si>
  <si>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</si>
  <si>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</si>
  <si>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</si>
  <si>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</si>
  <si>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</si>
  <si>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</si>
  <si>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</si>
  <si>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</si>
  <si>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</si>
  <si>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</si>
  <si>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</si>
  <si>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</si>
  <si>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</si>
  <si>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</si>
  <si>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</si>
  <si>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</si>
  <si>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</si>
  <si>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</si>
  <si>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</si>
  <si>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</si>
  <si>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</si>
  <si>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</si>
  <si>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</si>
  <si>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</si>
  <si>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</si>
  <si>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"БК КОП"</t>
  </si>
  <si>
    <t>МБОУ Углегорская СОШ</t>
  </si>
  <si>
    <t>685-2004</t>
  </si>
  <si>
    <t>ПР</t>
  </si>
  <si>
    <t>214-2004</t>
  </si>
  <si>
    <t>ТТК-49</t>
  </si>
  <si>
    <t>ТТК-115</t>
  </si>
  <si>
    <t>ТТК-166</t>
  </si>
  <si>
    <t>Рыжкина Л.А.</t>
  </si>
  <si>
    <t>Картофельное пюре</t>
  </si>
  <si>
    <t>ТТК-167</t>
  </si>
  <si>
    <t>Хлеб пшеничный</t>
  </si>
  <si>
    <t>Чай с сахаром</t>
  </si>
  <si>
    <t>Яблоки свежие</t>
  </si>
  <si>
    <t>Птица тушеная с овощами</t>
  </si>
  <si>
    <t>Макароны отварные</t>
  </si>
  <si>
    <t>Кофейный напиток</t>
  </si>
  <si>
    <t>Капуста тушеная</t>
  </si>
  <si>
    <t>Свекла отварная</t>
  </si>
  <si>
    <t>Каша гречневая</t>
  </si>
  <si>
    <t>Компот из сухофруктов</t>
  </si>
  <si>
    <t>495-2018</t>
  </si>
  <si>
    <t>265-2018</t>
  </si>
  <si>
    <t>Тефтели из птицы с соусом томатным</t>
  </si>
  <si>
    <t>631-2004</t>
  </si>
  <si>
    <t>464-2018</t>
  </si>
  <si>
    <t>табл.32</t>
  </si>
  <si>
    <t>Компот из свежих яблок</t>
  </si>
  <si>
    <t>Плов из птицы</t>
  </si>
  <si>
    <t>373-2004</t>
  </si>
  <si>
    <t>Жаркое по-домашнему из птицы</t>
  </si>
  <si>
    <t>Огурец соленый</t>
  </si>
  <si>
    <t>ТТК-139</t>
  </si>
  <si>
    <t>Каша Дружба(рис, пшено)</t>
  </si>
  <si>
    <t>Какао на молоке</t>
  </si>
  <si>
    <t>Масло сличвочное</t>
  </si>
  <si>
    <t>192-2016</t>
  </si>
  <si>
    <t>462-2018</t>
  </si>
  <si>
    <t>Свекла тушеная</t>
  </si>
  <si>
    <t>Запеканка из макарон с творогом и сгущ.молоком</t>
  </si>
  <si>
    <t>Масло сливочное</t>
  </si>
  <si>
    <t>Гуляш из птицы</t>
  </si>
  <si>
    <t>Каша пшеничная</t>
  </si>
  <si>
    <t>437-2004</t>
  </si>
  <si>
    <t>508-2004</t>
  </si>
  <si>
    <t>Рыба тушеная в соусе томатном</t>
  </si>
  <si>
    <t>Морковь отварная</t>
  </si>
  <si>
    <t>299-2018</t>
  </si>
  <si>
    <t>Рагу овощное</t>
  </si>
  <si>
    <t>224-2004</t>
  </si>
  <si>
    <t>Котлета рубленая из птицы с соусом томатным</t>
  </si>
  <si>
    <t>Шницель рубленый из птицы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</si>
</sst>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5"/>
  <sheetViews>
    <sheetView tabSelected="1" zoomScale="120" zoomScaleNormal="120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D106" sqref="D10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40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47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53</v>
      </c>
      <c r="F6" s="40">
        <v>134</v>
      </c>
      <c r="G6" s="40">
        <v>18.41</v>
      </c>
      <c r="H6" s="40">
        <v>17.420000000000002</v>
      </c>
      <c r="I6" s="40">
        <v>5.75</v>
      </c>
      <c r="J6" s="40">
        <v>175.68</v>
      </c>
      <c r="K6" s="41" t="s">
        <v>44</v>
      </c>
      <c r="L6" s="40">
        <v>58.62</v>
      </c>
    </row>
    <row r="7" spans="1:12" ht="15" x14ac:dyDescent="0.25">
      <c r="A7" s="23"/>
      <c r="B7" s="15"/>
      <c r="C7" s="11"/>
      <c r="D7" s="6" t="s">
        <v>29</v>
      </c>
      <c r="E7" s="42" t="s">
        <v>54</v>
      </c>
      <c r="F7" s="43">
        <v>150</v>
      </c>
      <c r="G7" s="43">
        <v>5.63</v>
      </c>
      <c r="H7" s="43">
        <v>4.43</v>
      </c>
      <c r="I7" s="43">
        <v>35.9</v>
      </c>
      <c r="J7" s="43">
        <v>206.54</v>
      </c>
      <c r="K7" s="44" t="s">
        <v>68</v>
      </c>
      <c r="L7" s="43">
        <v>10.56</v>
      </c>
    </row>
    <row r="8" spans="1:12" ht="15" x14ac:dyDescent="0.25">
      <c r="A8" s="23"/>
      <c r="B8" s="15"/>
      <c r="C8" s="11"/>
      <c r="D8" s="7" t="s">
        <v>22</v>
      </c>
      <c r="E8" s="42" t="s">
        <v>55</v>
      </c>
      <c r="F8" s="43">
        <v>200</v>
      </c>
      <c r="G8" s="43">
        <v>0.01</v>
      </c>
      <c r="H8" s="43">
        <v>0.04</v>
      </c>
      <c r="I8" s="43">
        <v>19.87</v>
      </c>
      <c r="J8" s="43">
        <v>80.25</v>
      </c>
      <c r="K8" s="44" t="s">
        <v>64</v>
      </c>
      <c r="L8" s="43">
        <v>3.17</v>
      </c>
    </row>
    <row r="9" spans="1:12" ht="15" x14ac:dyDescent="0.25">
      <c r="A9" s="23"/>
      <c r="B9" s="15"/>
      <c r="C9" s="11"/>
      <c r="D9" s="7" t="s">
        <v>23</v>
      </c>
      <c r="E9" s="42" t="s">
        <v>50</v>
      </c>
      <c r="F9" s="43">
        <v>35</v>
      </c>
      <c r="G9" s="43">
        <v>2.83</v>
      </c>
      <c r="H9" s="43">
        <v>0.38</v>
      </c>
      <c r="I9" s="43">
        <v>17.190000000000001</v>
      </c>
      <c r="J9" s="43">
        <v>84.22</v>
      </c>
      <c r="K9" s="44" t="s">
        <v>42</v>
      </c>
      <c r="L9" s="43">
        <v>3.51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56</v>
      </c>
      <c r="F11" s="43">
        <v>60</v>
      </c>
      <c r="G11" s="43">
        <v>1.48</v>
      </c>
      <c r="H11" s="43">
        <v>1.76</v>
      </c>
      <c r="I11" s="43">
        <v>5.84</v>
      </c>
      <c r="J11" s="43">
        <v>45.4</v>
      </c>
      <c r="K11" s="44" t="s">
        <v>43</v>
      </c>
      <c r="L11" s="43">
        <v>8.52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579</v>
      </c>
      <c r="G13" s="19">
        <f t="shared" ref="G13:J13" si="0">SUM(G6:G12)</f>
        <v>28.360000000000003</v>
      </c>
      <c r="H13" s="19">
        <f t="shared" si="0"/>
        <v>24.03</v>
      </c>
      <c r="I13" s="19">
        <f t="shared" si="0"/>
        <v>84.55</v>
      </c>
      <c r="J13" s="19">
        <f t="shared" si="0"/>
        <v>592.09</v>
      </c>
      <c r="K13" s="25"/>
      <c r="L13" s="19">
        <f>SUM(L6:L12)</f>
        <v>84.38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8"/>
      <c r="E24" s="31"/>
      <c r="F24" s="32">
        <f>F13+F23</f>
        <v>579</v>
      </c>
      <c r="G24" s="32">
        <f t="shared" ref="G24:J24" si="3">G13+G23</f>
        <v>28.360000000000003</v>
      </c>
      <c r="H24" s="32">
        <f t="shared" si="3"/>
        <v>24.03</v>
      </c>
      <c r="I24" s="32">
        <f t="shared" si="3"/>
        <v>84.55</v>
      </c>
      <c r="J24" s="32">
        <f t="shared" si="3"/>
        <v>592.09</v>
      </c>
      <c r="K24" s="32"/>
      <c r="L24" s="32">
        <f t="shared" ref="L24" si="4">L13+L23</f>
        <v>84.38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89</v>
      </c>
      <c r="F25" s="40">
        <v>97</v>
      </c>
      <c r="G25" s="40">
        <v>13.55</v>
      </c>
      <c r="H25" s="40">
        <v>15.01</v>
      </c>
      <c r="I25" s="40">
        <v>12.99</v>
      </c>
      <c r="J25" s="40">
        <v>241.82</v>
      </c>
      <c r="K25" s="41" t="s">
        <v>49</v>
      </c>
      <c r="L25" s="40">
        <v>49.19</v>
      </c>
    </row>
    <row r="26" spans="1:12" ht="15" x14ac:dyDescent="0.25">
      <c r="A26" s="14"/>
      <c r="B26" s="15"/>
      <c r="C26" s="11"/>
      <c r="D26" s="6" t="s">
        <v>29</v>
      </c>
      <c r="E26" s="42" t="s">
        <v>48</v>
      </c>
      <c r="F26" s="43">
        <v>150</v>
      </c>
      <c r="G26" s="43">
        <v>3.18</v>
      </c>
      <c r="H26" s="43">
        <v>6.83</v>
      </c>
      <c r="I26" s="43">
        <v>22.12</v>
      </c>
      <c r="J26" s="43">
        <v>165.02</v>
      </c>
      <c r="K26" s="44" t="s">
        <v>46</v>
      </c>
      <c r="L26" s="43">
        <v>20.21</v>
      </c>
    </row>
    <row r="27" spans="1:12" ht="15" x14ac:dyDescent="0.25">
      <c r="A27" s="14"/>
      <c r="B27" s="15"/>
      <c r="C27" s="11"/>
      <c r="D27" s="7" t="s">
        <v>22</v>
      </c>
      <c r="E27" s="42" t="s">
        <v>66</v>
      </c>
      <c r="F27" s="43">
        <v>180</v>
      </c>
      <c r="G27" s="43">
        <v>0.39</v>
      </c>
      <c r="H27" s="43">
        <v>0.02</v>
      </c>
      <c r="I27" s="43">
        <v>28.55</v>
      </c>
      <c r="J27" s="43">
        <v>117.39</v>
      </c>
      <c r="K27" s="44" t="s">
        <v>63</v>
      </c>
      <c r="L27" s="43">
        <v>4.55</v>
      </c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30</v>
      </c>
      <c r="G28" s="43">
        <v>2.37</v>
      </c>
      <c r="H28" s="43">
        <v>0.3</v>
      </c>
      <c r="I28" s="43">
        <v>14.49</v>
      </c>
      <c r="J28" s="43">
        <v>71</v>
      </c>
      <c r="K28" s="44" t="s">
        <v>42</v>
      </c>
      <c r="L28" s="43">
        <v>3.06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57</v>
      </c>
      <c r="F30" s="43">
        <v>60</v>
      </c>
      <c r="G30" s="43">
        <v>0.62</v>
      </c>
      <c r="H30" s="43">
        <v>0</v>
      </c>
      <c r="I30" s="43">
        <v>3.9</v>
      </c>
      <c r="J30" s="43">
        <v>18.71</v>
      </c>
      <c r="K30" s="44" t="s">
        <v>65</v>
      </c>
      <c r="L30" s="43">
        <v>7.37</v>
      </c>
    </row>
    <row r="31" spans="1:12" ht="14.45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517</v>
      </c>
      <c r="G32" s="19">
        <f t="shared" ref="G32" si="5">SUM(G25:G31)</f>
        <v>20.110000000000003</v>
      </c>
      <c r="H32" s="19">
        <f t="shared" ref="H32" si="6">SUM(H25:H31)</f>
        <v>22.16</v>
      </c>
      <c r="I32" s="19">
        <f t="shared" ref="I32" si="7">SUM(I25:I31)</f>
        <v>82.05</v>
      </c>
      <c r="J32" s="19">
        <f t="shared" ref="J32:L32" si="8">SUM(J25:J31)</f>
        <v>613.94000000000005</v>
      </c>
      <c r="K32" s="25"/>
      <c r="L32" s="19">
        <f t="shared" si="8"/>
        <v>84.38000000000001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5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8"/>
      <c r="E43" s="31"/>
      <c r="F43" s="32">
        <f>F32+F42</f>
        <v>517</v>
      </c>
      <c r="G43" s="32">
        <f t="shared" ref="G43" si="13">G32+G42</f>
        <v>20.110000000000003</v>
      </c>
      <c r="H43" s="32">
        <f t="shared" ref="H43" si="14">H32+H42</f>
        <v>22.16</v>
      </c>
      <c r="I43" s="32">
        <f t="shared" ref="I43" si="15">I32+I42</f>
        <v>82.05</v>
      </c>
      <c r="J43" s="32">
        <f t="shared" ref="J43:L43" si="16">J32+J42</f>
        <v>613.94000000000005</v>
      </c>
      <c r="K43" s="32"/>
      <c r="L43" s="32">
        <f t="shared" si="16"/>
        <v>84.38000000000001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69</v>
      </c>
      <c r="F44" s="40">
        <v>210</v>
      </c>
      <c r="G44" s="40">
        <v>13.57</v>
      </c>
      <c r="H44" s="40">
        <v>21.75</v>
      </c>
      <c r="I44" s="40">
        <v>20.75</v>
      </c>
      <c r="J44" s="40">
        <v>323.07</v>
      </c>
      <c r="K44" s="41" t="s">
        <v>71</v>
      </c>
      <c r="L44" s="40">
        <v>62.36</v>
      </c>
    </row>
    <row r="45" spans="1:12" ht="15" x14ac:dyDescent="0.25">
      <c r="A45" s="23"/>
      <c r="B45" s="15"/>
      <c r="C45" s="11"/>
      <c r="D45" s="6" t="s">
        <v>29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0.01</v>
      </c>
      <c r="H46" s="43">
        <v>0.04</v>
      </c>
      <c r="I46" s="43">
        <v>19.87</v>
      </c>
      <c r="J46" s="43">
        <v>80.25</v>
      </c>
      <c r="K46" s="44" t="s">
        <v>64</v>
      </c>
      <c r="L46" s="43">
        <v>3.52</v>
      </c>
    </row>
    <row r="47" spans="1:12" ht="15" x14ac:dyDescent="0.25">
      <c r="A47" s="23"/>
      <c r="B47" s="15"/>
      <c r="C47" s="11"/>
      <c r="D47" s="7" t="s">
        <v>23</v>
      </c>
      <c r="E47" s="42" t="s">
        <v>50</v>
      </c>
      <c r="F47" s="43">
        <v>45</v>
      </c>
      <c r="G47" s="43">
        <v>3.59</v>
      </c>
      <c r="H47" s="43">
        <v>0.45</v>
      </c>
      <c r="I47" s="43">
        <v>21.89</v>
      </c>
      <c r="J47" s="43">
        <v>107.25</v>
      </c>
      <c r="K47" s="44" t="s">
        <v>42</v>
      </c>
      <c r="L47" s="43">
        <v>4.5199999999999996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70</v>
      </c>
      <c r="F49" s="43">
        <v>60</v>
      </c>
      <c r="G49" s="43">
        <v>4.04</v>
      </c>
      <c r="H49" s="43">
        <v>0.56000000000000005</v>
      </c>
      <c r="I49" s="43">
        <v>1.08</v>
      </c>
      <c r="J49" s="43">
        <v>9.32</v>
      </c>
      <c r="K49" s="44" t="s">
        <v>42</v>
      </c>
      <c r="L49" s="43">
        <v>13.98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" si="17">SUM(G44:G50)</f>
        <v>21.21</v>
      </c>
      <c r="H51" s="19">
        <f t="shared" ref="H51" si="18">SUM(H44:H50)</f>
        <v>22.799999999999997</v>
      </c>
      <c r="I51" s="19">
        <f t="shared" ref="I51" si="19">SUM(I44:I50)</f>
        <v>63.59</v>
      </c>
      <c r="J51" s="19">
        <f t="shared" ref="J51:L51" si="20">SUM(J44:J50)</f>
        <v>519.89</v>
      </c>
      <c r="K51" s="25"/>
      <c r="L51" s="19">
        <f t="shared" si="20"/>
        <v>84.38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8"/>
      <c r="E62" s="31"/>
      <c r="F62" s="32">
        <f>F51+F61</f>
        <v>515</v>
      </c>
      <c r="G62" s="32">
        <f t="shared" ref="G62" si="25">G51+G61</f>
        <v>21.21</v>
      </c>
      <c r="H62" s="32">
        <f t="shared" ref="H62" si="26">H51+H61</f>
        <v>22.799999999999997</v>
      </c>
      <c r="I62" s="32">
        <f t="shared" ref="I62" si="27">I51+I61</f>
        <v>63.59</v>
      </c>
      <c r="J62" s="32">
        <f t="shared" ref="J62:L62" si="28">J51+J61</f>
        <v>519.89</v>
      </c>
      <c r="K62" s="32"/>
      <c r="L62" s="32">
        <f t="shared" si="28"/>
        <v>84.38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72</v>
      </c>
      <c r="F63" s="40">
        <v>220</v>
      </c>
      <c r="G63" s="40">
        <v>9.67</v>
      </c>
      <c r="H63" s="40">
        <v>6.43</v>
      </c>
      <c r="I63" s="40">
        <v>26.7</v>
      </c>
      <c r="J63" s="40">
        <v>187.03</v>
      </c>
      <c r="K63" s="41" t="s">
        <v>75</v>
      </c>
      <c r="L63" s="40">
        <v>33.299999999999997</v>
      </c>
    </row>
    <row r="64" spans="1:12" ht="15" x14ac:dyDescent="0.25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73</v>
      </c>
      <c r="F65" s="43">
        <v>180</v>
      </c>
      <c r="G65" s="43">
        <v>4.41</v>
      </c>
      <c r="H65" s="43">
        <v>4.5</v>
      </c>
      <c r="I65" s="43">
        <v>29.25</v>
      </c>
      <c r="J65" s="43">
        <v>171</v>
      </c>
      <c r="K65" s="44" t="s">
        <v>76</v>
      </c>
      <c r="L65" s="43">
        <v>20.49</v>
      </c>
    </row>
    <row r="66" spans="1:12" ht="15" x14ac:dyDescent="0.25">
      <c r="A66" s="23"/>
      <c r="B66" s="15"/>
      <c r="C66" s="11"/>
      <c r="D66" s="7" t="s">
        <v>23</v>
      </c>
      <c r="E66" s="42" t="s">
        <v>50</v>
      </c>
      <c r="F66" s="43">
        <v>30</v>
      </c>
      <c r="G66" s="43">
        <v>2.37</v>
      </c>
      <c r="H66" s="43">
        <v>0.3</v>
      </c>
      <c r="I66" s="43">
        <v>14.49</v>
      </c>
      <c r="J66" s="43">
        <v>71</v>
      </c>
      <c r="K66" s="44" t="s">
        <v>42</v>
      </c>
      <c r="L66" s="43">
        <v>3.06</v>
      </c>
    </row>
    <row r="67" spans="1:12" ht="15" x14ac:dyDescent="0.25">
      <c r="A67" s="23"/>
      <c r="B67" s="15"/>
      <c r="C67" s="11"/>
      <c r="D67" s="7" t="s">
        <v>24</v>
      </c>
      <c r="E67" s="42" t="s">
        <v>52</v>
      </c>
      <c r="F67" s="43">
        <v>115</v>
      </c>
      <c r="G67" s="43">
        <v>0.46</v>
      </c>
      <c r="H67" s="43">
        <v>0.46</v>
      </c>
      <c r="I67" s="43">
        <v>11.67</v>
      </c>
      <c r="J67" s="43">
        <v>55.93</v>
      </c>
      <c r="K67" s="44" t="s">
        <v>42</v>
      </c>
      <c r="L67" s="43">
        <v>17.16</v>
      </c>
    </row>
    <row r="68" spans="1:12" ht="15" x14ac:dyDescent="0.25">
      <c r="A68" s="23"/>
      <c r="B68" s="15"/>
      <c r="C68" s="11"/>
      <c r="D68" s="6"/>
      <c r="E68" s="42" t="s">
        <v>74</v>
      </c>
      <c r="F68" s="43">
        <v>10</v>
      </c>
      <c r="G68" s="43">
        <v>0.08</v>
      </c>
      <c r="H68" s="43">
        <v>7.34</v>
      </c>
      <c r="I68" s="43">
        <v>0.14000000000000001</v>
      </c>
      <c r="J68" s="43">
        <v>66.67</v>
      </c>
      <c r="K68" s="44" t="s">
        <v>42</v>
      </c>
      <c r="L68" s="43">
        <v>10.37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29">SUM(G63:G69)</f>
        <v>16.989999999999998</v>
      </c>
      <c r="H70" s="19">
        <f t="shared" ref="H70" si="30">SUM(H63:H69)</f>
        <v>19.03</v>
      </c>
      <c r="I70" s="19">
        <f t="shared" ref="I70" si="31">SUM(I63:I69)</f>
        <v>82.25</v>
      </c>
      <c r="J70" s="19">
        <f t="shared" ref="J70:L70" si="32">SUM(J63:J69)</f>
        <v>551.63</v>
      </c>
      <c r="K70" s="25"/>
      <c r="L70" s="19">
        <f t="shared" si="32"/>
        <v>84.38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8"/>
      <c r="E81" s="31"/>
      <c r="F81" s="32">
        <f>F70+F80</f>
        <v>555</v>
      </c>
      <c r="G81" s="32">
        <f t="shared" ref="G81" si="37">G70+G80</f>
        <v>16.989999999999998</v>
      </c>
      <c r="H81" s="32">
        <f t="shared" ref="H81" si="38">H70+H80</f>
        <v>19.03</v>
      </c>
      <c r="I81" s="32">
        <f t="shared" ref="I81" si="39">I70+I80</f>
        <v>82.25</v>
      </c>
      <c r="J81" s="32">
        <f t="shared" ref="J81:L81" si="40">J70+J80</f>
        <v>551.63</v>
      </c>
      <c r="K81" s="32"/>
      <c r="L81" s="32">
        <f t="shared" si="40"/>
        <v>84.38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100</v>
      </c>
      <c r="G82" s="40">
        <v>11.38</v>
      </c>
      <c r="H82" s="40">
        <v>21.21</v>
      </c>
      <c r="I82" s="40">
        <v>12.95</v>
      </c>
      <c r="J82" s="40">
        <v>289.5</v>
      </c>
      <c r="K82" s="41">
        <v>42.73</v>
      </c>
      <c r="L82" s="40">
        <v>42.73</v>
      </c>
    </row>
    <row r="83" spans="1:12" ht="15" x14ac:dyDescent="0.25">
      <c r="A83" s="23"/>
      <c r="B83" s="15"/>
      <c r="C83" s="11"/>
      <c r="D83" s="6" t="s">
        <v>29</v>
      </c>
      <c r="E83" s="42" t="s">
        <v>58</v>
      </c>
      <c r="F83" s="43">
        <v>150</v>
      </c>
      <c r="G83" s="43">
        <v>8.77</v>
      </c>
      <c r="H83" s="43">
        <v>6.07</v>
      </c>
      <c r="I83" s="43">
        <v>39.64</v>
      </c>
      <c r="J83" s="43">
        <v>247.34</v>
      </c>
      <c r="K83" s="44">
        <v>8.64</v>
      </c>
      <c r="L83" s="43">
        <v>8.64</v>
      </c>
    </row>
    <row r="84" spans="1:12" ht="15" x14ac:dyDescent="0.25">
      <c r="A84" s="23"/>
      <c r="B84" s="15"/>
      <c r="C84" s="11"/>
      <c r="D84" s="7" t="s">
        <v>22</v>
      </c>
      <c r="E84" s="42" t="s">
        <v>51</v>
      </c>
      <c r="F84" s="43">
        <v>189</v>
      </c>
      <c r="G84" s="43">
        <v>0.18</v>
      </c>
      <c r="H84" s="43">
        <v>0</v>
      </c>
      <c r="I84" s="43">
        <v>13.53</v>
      </c>
      <c r="J84" s="43">
        <v>54.99</v>
      </c>
      <c r="K84" s="44">
        <v>1.89</v>
      </c>
      <c r="L84" s="43">
        <v>1.89</v>
      </c>
    </row>
    <row r="85" spans="1:12" ht="15" x14ac:dyDescent="0.25">
      <c r="A85" s="23"/>
      <c r="B85" s="15"/>
      <c r="C85" s="11"/>
      <c r="D85" s="7" t="s">
        <v>23</v>
      </c>
      <c r="E85" s="42" t="s">
        <v>50</v>
      </c>
      <c r="F85" s="43">
        <v>30</v>
      </c>
      <c r="G85" s="43">
        <v>2.37</v>
      </c>
      <c r="H85" s="43">
        <v>0.3</v>
      </c>
      <c r="I85" s="43">
        <v>14.49</v>
      </c>
      <c r="J85" s="43">
        <v>71</v>
      </c>
      <c r="K85" s="44">
        <v>3.06</v>
      </c>
      <c r="L85" s="43">
        <v>3.06</v>
      </c>
    </row>
    <row r="86" spans="1:12" ht="15" x14ac:dyDescent="0.25">
      <c r="A86" s="23"/>
      <c r="B86" s="15"/>
      <c r="C86" s="11"/>
      <c r="D86" s="7" t="s">
        <v>24</v>
      </c>
      <c r="E86" s="42" t="s">
        <v>52</v>
      </c>
      <c r="F86" s="43">
        <v>122</v>
      </c>
      <c r="G86" s="43">
        <v>0.46</v>
      </c>
      <c r="H86" s="43">
        <v>0.46</v>
      </c>
      <c r="I86" s="43">
        <v>12.35</v>
      </c>
      <c r="J86" s="43">
        <v>59.2</v>
      </c>
      <c r="K86" s="44">
        <v>18.22</v>
      </c>
      <c r="L86" s="43">
        <v>18.21</v>
      </c>
    </row>
    <row r="87" spans="1:12" ht="15" x14ac:dyDescent="0.25">
      <c r="A87" s="23"/>
      <c r="B87" s="15"/>
      <c r="C87" s="11"/>
      <c r="D87" s="6" t="s">
        <v>26</v>
      </c>
      <c r="E87" s="42" t="s">
        <v>77</v>
      </c>
      <c r="F87" s="43">
        <v>60</v>
      </c>
      <c r="G87" s="43">
        <v>1.48</v>
      </c>
      <c r="H87" s="43">
        <v>1.76</v>
      </c>
      <c r="I87" s="43">
        <v>5.84</v>
      </c>
      <c r="J87" s="43">
        <v>45.4</v>
      </c>
      <c r="K87" s="44">
        <v>9.85</v>
      </c>
      <c r="L87" s="43">
        <v>9.85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651</v>
      </c>
      <c r="G89" s="19">
        <f t="shared" ref="G89" si="41">SUM(G82:G88)</f>
        <v>24.64</v>
      </c>
      <c r="H89" s="19">
        <f t="shared" ref="H89" si="42">SUM(H82:H88)</f>
        <v>29.800000000000004</v>
      </c>
      <c r="I89" s="19">
        <f t="shared" ref="I89" si="43">SUM(I82:I88)</f>
        <v>98.8</v>
      </c>
      <c r="J89" s="19">
        <f t="shared" ref="J89:L89" si="44">SUM(J82:J88)</f>
        <v>767.43000000000006</v>
      </c>
      <c r="K89" s="25"/>
      <c r="L89" s="19">
        <f t="shared" si="44"/>
        <v>84.38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8"/>
      <c r="E100" s="31"/>
      <c r="F100" s="32">
        <f>F89+F99</f>
        <v>651</v>
      </c>
      <c r="G100" s="32">
        <f t="shared" ref="G100" si="49">G89+G99</f>
        <v>24.64</v>
      </c>
      <c r="H100" s="32">
        <f t="shared" ref="H100" si="50">H89+H99</f>
        <v>29.800000000000004</v>
      </c>
      <c r="I100" s="32">
        <f t="shared" ref="I100" si="51">I89+I99</f>
        <v>98.8</v>
      </c>
      <c r="J100" s="32">
        <f t="shared" ref="J100:L100" si="52">J89+J99</f>
        <v>767.43000000000006</v>
      </c>
      <c r="K100" s="32"/>
      <c r="L100" s="32">
        <f t="shared" si="52"/>
        <v>84.38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223</v>
      </c>
      <c r="G101" s="40">
        <v>16.899999999999999</v>
      </c>
      <c r="H101" s="40">
        <v>17.8</v>
      </c>
      <c r="I101" s="40">
        <v>43.17</v>
      </c>
      <c r="J101" s="40">
        <v>389.4</v>
      </c>
      <c r="K101" s="41" t="s">
        <v>61</v>
      </c>
      <c r="L101" s="40">
        <v>50.62</v>
      </c>
    </row>
    <row r="102" spans="1:12" ht="15" x14ac:dyDescent="0.25">
      <c r="A102" s="23"/>
      <c r="B102" s="15"/>
      <c r="C102" s="11"/>
      <c r="D102" s="6" t="s">
        <v>29</v>
      </c>
      <c r="E102" s="42"/>
      <c r="F102" s="43"/>
      <c r="G102" s="43"/>
      <c r="H102" s="51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55</v>
      </c>
      <c r="F103" s="43">
        <v>180</v>
      </c>
      <c r="G103" s="43">
        <v>0.01</v>
      </c>
      <c r="H103" s="43">
        <v>0.04</v>
      </c>
      <c r="I103" s="43">
        <v>17.899999999999999</v>
      </c>
      <c r="J103" s="43">
        <v>72.3</v>
      </c>
      <c r="K103" s="44" t="s">
        <v>64</v>
      </c>
      <c r="L103" s="43">
        <v>3.17</v>
      </c>
    </row>
    <row r="104" spans="1:12" ht="15" x14ac:dyDescent="0.25">
      <c r="A104" s="23"/>
      <c r="B104" s="15"/>
      <c r="C104" s="11"/>
      <c r="D104" s="7" t="s">
        <v>23</v>
      </c>
      <c r="E104" s="42" t="s">
        <v>50</v>
      </c>
      <c r="F104" s="43">
        <v>30</v>
      </c>
      <c r="G104" s="43">
        <v>2.37</v>
      </c>
      <c r="H104" s="43">
        <v>0.3</v>
      </c>
      <c r="I104" s="43">
        <v>14.49</v>
      </c>
      <c r="J104" s="43">
        <v>71</v>
      </c>
      <c r="K104" s="44" t="s">
        <v>42</v>
      </c>
      <c r="L104" s="43">
        <v>3.06</v>
      </c>
    </row>
    <row r="105" spans="1:12" ht="15" x14ac:dyDescent="0.25">
      <c r="A105" s="23"/>
      <c r="B105" s="15"/>
      <c r="C105" s="11"/>
      <c r="D105" s="7" t="s">
        <v>24</v>
      </c>
      <c r="E105" s="42" t="s">
        <v>52</v>
      </c>
      <c r="F105" s="43">
        <v>115</v>
      </c>
      <c r="G105" s="43">
        <v>0.46</v>
      </c>
      <c r="H105" s="43">
        <v>0.46</v>
      </c>
      <c r="I105" s="43">
        <v>11.61</v>
      </c>
      <c r="J105" s="43">
        <v>55.67</v>
      </c>
      <c r="K105" s="44" t="s">
        <v>42</v>
      </c>
      <c r="L105" s="43">
        <v>17.16</v>
      </c>
    </row>
    <row r="106" spans="1:12" ht="15" x14ac:dyDescent="0.25">
      <c r="A106" s="23"/>
      <c r="B106" s="15"/>
      <c r="C106" s="11"/>
      <c r="D106" s="6"/>
      <c r="E106" s="42" t="s">
        <v>79</v>
      </c>
      <c r="F106" s="43">
        <v>10</v>
      </c>
      <c r="G106" s="43">
        <v>0.08</v>
      </c>
      <c r="H106" s="43">
        <v>7.34</v>
      </c>
      <c r="I106" s="43">
        <v>0.14000000000000001</v>
      </c>
      <c r="J106" s="43">
        <v>66.67</v>
      </c>
      <c r="K106" s="44" t="s">
        <v>42</v>
      </c>
      <c r="L106" s="43">
        <v>10.37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v>558</v>
      </c>
      <c r="G108" s="19">
        <v>19.82</v>
      </c>
      <c r="H108" s="19">
        <v>25.94</v>
      </c>
      <c r="I108" s="19">
        <v>87.31</v>
      </c>
      <c r="J108" s="19">
        <v>665.04</v>
      </c>
      <c r="K108" s="25"/>
      <c r="L108" s="19">
        <v>84.38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.75" customHeight="1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558</v>
      </c>
      <c r="G119" s="32">
        <f t="shared" ref="G119" si="55">G108+G118</f>
        <v>19.82</v>
      </c>
      <c r="H119" s="32">
        <f t="shared" ref="H119" si="56">H108+H118</f>
        <v>25.94</v>
      </c>
      <c r="I119" s="32">
        <f t="shared" ref="I119" si="57">I108+I118</f>
        <v>87.31</v>
      </c>
      <c r="J119" s="32">
        <f t="shared" ref="J119:L119" si="58">J108+J118</f>
        <v>665.04</v>
      </c>
      <c r="K119" s="32"/>
      <c r="L119" s="32">
        <f t="shared" si="58"/>
        <v>84.38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240</v>
      </c>
      <c r="G120" s="40">
        <v>23.87</v>
      </c>
      <c r="H120" s="40">
        <v>19.420000000000002</v>
      </c>
      <c r="I120" s="40">
        <v>47.01</v>
      </c>
      <c r="J120" s="40">
        <v>376.42</v>
      </c>
      <c r="K120" s="41" t="s">
        <v>45</v>
      </c>
      <c r="L120" s="40">
        <v>66.3</v>
      </c>
    </row>
    <row r="121" spans="1:12" ht="15" x14ac:dyDescent="0.25">
      <c r="A121" s="14"/>
      <c r="B121" s="15"/>
      <c r="C121" s="11"/>
      <c r="D121" s="6" t="s">
        <v>29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0.43</v>
      </c>
      <c r="H122" s="43">
        <v>0.02</v>
      </c>
      <c r="I122" s="43">
        <v>31.69</v>
      </c>
      <c r="J122" s="43">
        <v>130.30000000000001</v>
      </c>
      <c r="K122" s="44" t="s">
        <v>63</v>
      </c>
      <c r="L122" s="43">
        <v>5.05</v>
      </c>
    </row>
    <row r="123" spans="1:12" ht="15" x14ac:dyDescent="0.25">
      <c r="A123" s="14"/>
      <c r="B123" s="15"/>
      <c r="C123" s="11"/>
      <c r="D123" s="7" t="s">
        <v>23</v>
      </c>
      <c r="E123" s="42" t="s">
        <v>50</v>
      </c>
      <c r="F123" s="43">
        <v>45</v>
      </c>
      <c r="G123" s="43">
        <v>3.59</v>
      </c>
      <c r="H123" s="43">
        <v>0.45</v>
      </c>
      <c r="I123" s="43">
        <v>21.89</v>
      </c>
      <c r="J123" s="43">
        <v>107.25</v>
      </c>
      <c r="K123" s="44" t="s">
        <v>42</v>
      </c>
      <c r="L123" s="43">
        <v>4.51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56</v>
      </c>
      <c r="F125" s="43">
        <v>60</v>
      </c>
      <c r="G125" s="43">
        <v>1.48</v>
      </c>
      <c r="H125" s="43">
        <v>1.76</v>
      </c>
      <c r="I125" s="43">
        <v>5.84</v>
      </c>
      <c r="J125" s="43">
        <v>45.4</v>
      </c>
      <c r="K125" s="44" t="s">
        <v>43</v>
      </c>
      <c r="L125" s="43">
        <v>8.52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59">SUM(G120:G126)</f>
        <v>29.37</v>
      </c>
      <c r="H127" s="19">
        <f t="shared" si="59"/>
        <v>21.650000000000002</v>
      </c>
      <c r="I127" s="19">
        <f t="shared" si="59"/>
        <v>106.43</v>
      </c>
      <c r="J127" s="19">
        <f t="shared" si="59"/>
        <v>659.37</v>
      </c>
      <c r="K127" s="25"/>
      <c r="L127" s="19">
        <f t="shared" ref="L127" si="60">SUM(L120:L126)</f>
        <v>84.38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.75" customHeight="1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545</v>
      </c>
      <c r="G138" s="32">
        <f t="shared" ref="G138" si="63">G127+G137</f>
        <v>29.37</v>
      </c>
      <c r="H138" s="32">
        <f t="shared" ref="H138" si="64">H127+H137</f>
        <v>21.650000000000002</v>
      </c>
      <c r="I138" s="32">
        <f t="shared" ref="I138" si="65">I127+I137</f>
        <v>106.43</v>
      </c>
      <c r="J138" s="32">
        <f t="shared" ref="J138:L138" si="66">J127+J137</f>
        <v>659.37</v>
      </c>
      <c r="K138" s="32"/>
      <c r="L138" s="32">
        <f t="shared" si="66"/>
        <v>84.38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80</v>
      </c>
      <c r="F139" s="40">
        <v>130</v>
      </c>
      <c r="G139" s="40">
        <v>22</v>
      </c>
      <c r="H139" s="40">
        <v>21.34</v>
      </c>
      <c r="I139" s="40">
        <v>7.57</v>
      </c>
      <c r="J139" s="40">
        <v>302.23</v>
      </c>
      <c r="K139" s="41" t="s">
        <v>82</v>
      </c>
      <c r="L139" s="40">
        <v>60.53</v>
      </c>
    </row>
    <row r="140" spans="1:12" ht="15" x14ac:dyDescent="0.25">
      <c r="A140" s="23"/>
      <c r="B140" s="15"/>
      <c r="C140" s="11"/>
      <c r="D140" s="6" t="s">
        <v>29</v>
      </c>
      <c r="E140" s="42" t="s">
        <v>81</v>
      </c>
      <c r="F140" s="43">
        <v>150</v>
      </c>
      <c r="G140" s="43">
        <v>6.69</v>
      </c>
      <c r="H140" s="43">
        <v>4.5199999999999996</v>
      </c>
      <c r="I140" s="43">
        <v>39.369999999999997</v>
      </c>
      <c r="J140" s="43">
        <v>225.17</v>
      </c>
      <c r="K140" s="44" t="s">
        <v>83</v>
      </c>
      <c r="L140" s="43">
        <v>7.73</v>
      </c>
    </row>
    <row r="141" spans="1:12" ht="15" x14ac:dyDescent="0.25">
      <c r="A141" s="23"/>
      <c r="B141" s="15"/>
      <c r="C141" s="11"/>
      <c r="D141" s="7" t="s">
        <v>22</v>
      </c>
      <c r="E141" s="42" t="s">
        <v>59</v>
      </c>
      <c r="F141" s="43">
        <v>180</v>
      </c>
      <c r="G141" s="43">
        <v>0.4</v>
      </c>
      <c r="H141" s="43">
        <v>0.02</v>
      </c>
      <c r="I141" s="43">
        <v>25</v>
      </c>
      <c r="J141" s="43">
        <v>102</v>
      </c>
      <c r="K141" s="44" t="s">
        <v>60</v>
      </c>
      <c r="L141" s="43">
        <v>5.38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50</v>
      </c>
      <c r="F142" s="43">
        <v>33</v>
      </c>
      <c r="G142" s="43">
        <v>2.84</v>
      </c>
      <c r="H142" s="43">
        <v>0.36</v>
      </c>
      <c r="I142" s="43">
        <v>17.38</v>
      </c>
      <c r="J142" s="43">
        <v>85.14</v>
      </c>
      <c r="K142" s="44" t="s">
        <v>42</v>
      </c>
      <c r="L142" s="43">
        <v>3.37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57</v>
      </c>
      <c r="F144" s="43">
        <v>60</v>
      </c>
      <c r="G144" s="43">
        <v>0.62</v>
      </c>
      <c r="H144" s="43">
        <v>0</v>
      </c>
      <c r="I144" s="43">
        <v>3.9</v>
      </c>
      <c r="J144" s="43">
        <v>18.71</v>
      </c>
      <c r="K144" s="44" t="s">
        <v>65</v>
      </c>
      <c r="L144" s="43">
        <v>7.37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553</v>
      </c>
      <c r="G146" s="19">
        <f t="shared" ref="G146:J146" si="67">SUM(G139:G145)</f>
        <v>32.549999999999997</v>
      </c>
      <c r="H146" s="19">
        <f t="shared" si="67"/>
        <v>26.24</v>
      </c>
      <c r="I146" s="19">
        <f t="shared" si="67"/>
        <v>93.22</v>
      </c>
      <c r="J146" s="19">
        <f t="shared" si="67"/>
        <v>733.25</v>
      </c>
      <c r="K146" s="25"/>
      <c r="L146" s="19">
        <f t="shared" ref="L146" si="68">SUM(L139:L145)</f>
        <v>84.38000000000001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.75" customHeight="1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553</v>
      </c>
      <c r="G157" s="32">
        <f t="shared" ref="G157" si="71">G146+G156</f>
        <v>32.549999999999997</v>
      </c>
      <c r="H157" s="32">
        <f t="shared" ref="H157" si="72">H146+H156</f>
        <v>26.24</v>
      </c>
      <c r="I157" s="32">
        <f t="shared" ref="I157" si="73">I146+I156</f>
        <v>93.22</v>
      </c>
      <c r="J157" s="32">
        <f t="shared" ref="J157:L157" si="74">J146+J156</f>
        <v>733.25</v>
      </c>
      <c r="K157" s="32"/>
      <c r="L157" s="32">
        <f t="shared" si="74"/>
        <v>84.38000000000001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84</v>
      </c>
      <c r="F158" s="40">
        <v>106</v>
      </c>
      <c r="G158" s="40">
        <v>15.6</v>
      </c>
      <c r="H158" s="40">
        <v>15.71</v>
      </c>
      <c r="I158" s="40">
        <v>8.82</v>
      </c>
      <c r="J158" s="40">
        <v>171.58</v>
      </c>
      <c r="K158" s="41" t="s">
        <v>86</v>
      </c>
      <c r="L158" s="40">
        <v>51.96</v>
      </c>
    </row>
    <row r="159" spans="1:12" ht="15" x14ac:dyDescent="0.25">
      <c r="A159" s="23"/>
      <c r="B159" s="15"/>
      <c r="C159" s="11"/>
      <c r="D159" s="6" t="s">
        <v>29</v>
      </c>
      <c r="E159" s="42" t="s">
        <v>48</v>
      </c>
      <c r="F159" s="43">
        <v>150</v>
      </c>
      <c r="G159" s="43">
        <v>3.18</v>
      </c>
      <c r="H159" s="43">
        <v>6.83</v>
      </c>
      <c r="I159" s="43">
        <v>22.12</v>
      </c>
      <c r="J159" s="43">
        <v>165.02</v>
      </c>
      <c r="K159" s="44" t="s">
        <v>46</v>
      </c>
      <c r="L159" s="43">
        <v>20.21</v>
      </c>
    </row>
    <row r="160" spans="1:12" ht="15" x14ac:dyDescent="0.25">
      <c r="A160" s="23"/>
      <c r="B160" s="15"/>
      <c r="C160" s="11"/>
      <c r="D160" s="7" t="s">
        <v>22</v>
      </c>
      <c r="E160" s="42" t="s">
        <v>51</v>
      </c>
      <c r="F160" s="43">
        <v>189</v>
      </c>
      <c r="G160" s="43">
        <v>0.18</v>
      </c>
      <c r="H160" s="43">
        <v>0</v>
      </c>
      <c r="I160" s="43">
        <v>13.53</v>
      </c>
      <c r="J160" s="43">
        <v>54.99</v>
      </c>
      <c r="K160" s="44" t="s">
        <v>41</v>
      </c>
      <c r="L160" s="43">
        <v>1.89</v>
      </c>
    </row>
    <row r="161" spans="1:12" ht="15" x14ac:dyDescent="0.25">
      <c r="A161" s="23"/>
      <c r="B161" s="15"/>
      <c r="C161" s="11"/>
      <c r="D161" s="7" t="s">
        <v>23</v>
      </c>
      <c r="E161" s="42" t="s">
        <v>50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71</v>
      </c>
      <c r="K161" s="44" t="s">
        <v>42</v>
      </c>
      <c r="L161" s="43">
        <v>3.06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85</v>
      </c>
      <c r="F163" s="43">
        <v>60</v>
      </c>
      <c r="G163" s="43">
        <v>0.62</v>
      </c>
      <c r="H163" s="43">
        <v>0</v>
      </c>
      <c r="I163" s="43">
        <v>3.9</v>
      </c>
      <c r="J163" s="43">
        <v>18.71</v>
      </c>
      <c r="K163" s="44" t="s">
        <v>65</v>
      </c>
      <c r="L163" s="43">
        <v>7.26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5">SUM(G158:G164)</f>
        <v>21.950000000000003</v>
      </c>
      <c r="H165" s="19">
        <f t="shared" si="75"/>
        <v>22.84</v>
      </c>
      <c r="I165" s="19">
        <f t="shared" si="75"/>
        <v>62.86</v>
      </c>
      <c r="J165" s="19">
        <f t="shared" si="75"/>
        <v>481.3</v>
      </c>
      <c r="K165" s="25"/>
      <c r="L165" s="19">
        <f t="shared" ref="L165" si="76">SUM(L158:L164)</f>
        <v>84.38000000000001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.75" customHeight="1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535</v>
      </c>
      <c r="G176" s="32">
        <f t="shared" ref="G176" si="79">G165+G175</f>
        <v>21.950000000000003</v>
      </c>
      <c r="H176" s="32">
        <f t="shared" ref="H176" si="80">H165+H175</f>
        <v>22.84</v>
      </c>
      <c r="I176" s="32">
        <f t="shared" ref="I176" si="81">I165+I175</f>
        <v>62.86</v>
      </c>
      <c r="J176" s="32">
        <f t="shared" ref="J176:L176" si="82">J165+J175</f>
        <v>481.3</v>
      </c>
      <c r="K176" s="32"/>
      <c r="L176" s="32">
        <f t="shared" si="82"/>
        <v>84.38000000000001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90</v>
      </c>
      <c r="F177" s="40">
        <v>120</v>
      </c>
      <c r="G177" s="40">
        <v>14.31</v>
      </c>
      <c r="H177" s="40">
        <v>15.85</v>
      </c>
      <c r="I177" s="40">
        <v>13.71</v>
      </c>
      <c r="J177" s="40">
        <v>255.41</v>
      </c>
      <c r="K177" s="41" t="s">
        <v>49</v>
      </c>
      <c r="L177" s="40">
        <v>53.03</v>
      </c>
    </row>
    <row r="178" spans="1:12" ht="15" x14ac:dyDescent="0.25">
      <c r="A178" s="23"/>
      <c r="B178" s="15"/>
      <c r="C178" s="11"/>
      <c r="D178" s="6" t="s">
        <v>29</v>
      </c>
      <c r="E178" s="42" t="s">
        <v>87</v>
      </c>
      <c r="F178" s="43">
        <v>150</v>
      </c>
      <c r="G178" s="43">
        <v>5.18</v>
      </c>
      <c r="H178" s="43">
        <v>11.48</v>
      </c>
      <c r="I178" s="43">
        <v>27.5</v>
      </c>
      <c r="J178" s="43">
        <v>213.75</v>
      </c>
      <c r="K178" s="44" t="s">
        <v>88</v>
      </c>
      <c r="L178" s="43">
        <v>24.77</v>
      </c>
    </row>
    <row r="179" spans="1:12" ht="15" x14ac:dyDescent="0.25">
      <c r="A179" s="23"/>
      <c r="B179" s="15"/>
      <c r="C179" s="11"/>
      <c r="D179" s="52" t="s">
        <v>22</v>
      </c>
      <c r="E179" s="42" t="s">
        <v>55</v>
      </c>
      <c r="F179" s="43">
        <v>200</v>
      </c>
      <c r="G179" s="43">
        <v>0.01</v>
      </c>
      <c r="H179" s="43">
        <v>0.04</v>
      </c>
      <c r="I179" s="43">
        <v>19.87</v>
      </c>
      <c r="J179" s="43">
        <v>80.25</v>
      </c>
      <c r="K179" s="44" t="s">
        <v>64</v>
      </c>
      <c r="L179" s="43">
        <v>3.52</v>
      </c>
    </row>
    <row r="180" spans="1:12" ht="15" x14ac:dyDescent="0.25">
      <c r="A180" s="23"/>
      <c r="B180" s="15"/>
      <c r="C180" s="11"/>
      <c r="D180" s="7" t="s">
        <v>23</v>
      </c>
      <c r="E180" s="42" t="s">
        <v>50</v>
      </c>
      <c r="F180" s="43">
        <v>30</v>
      </c>
      <c r="G180" s="43">
        <v>2.37</v>
      </c>
      <c r="H180" s="43">
        <v>0.3</v>
      </c>
      <c r="I180" s="43">
        <v>14.49</v>
      </c>
      <c r="J180" s="43">
        <v>71</v>
      </c>
      <c r="K180" s="44" t="s">
        <v>42</v>
      </c>
      <c r="L180" s="43">
        <v>3.06</v>
      </c>
    </row>
    <row r="181" spans="1:12" ht="15" x14ac:dyDescent="0.25">
      <c r="A181" s="23"/>
      <c r="B181" s="15"/>
      <c r="C181" s="11"/>
      <c r="D181" s="52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 x14ac:dyDescent="0.25">
      <c r="A183" s="24"/>
      <c r="B183" s="17"/>
      <c r="C183" s="8"/>
      <c r="D183" s="18" t="s">
        <v>33</v>
      </c>
      <c r="E183" s="9"/>
      <c r="F183" s="19">
        <f>SUM(F177:F182)</f>
        <v>500</v>
      </c>
      <c r="G183" s="19">
        <f>SUM(G177:G182)</f>
        <v>21.870000000000005</v>
      </c>
      <c r="H183" s="19">
        <f>SUM(H177:H182)</f>
        <v>27.669999999999998</v>
      </c>
      <c r="I183" s="19">
        <f>SUM(I177:I182)</f>
        <v>75.569999999999993</v>
      </c>
      <c r="J183" s="19">
        <f>SUM(J177:J182)</f>
        <v>620.41</v>
      </c>
      <c r="K183" s="25"/>
      <c r="L183" s="19">
        <f>SUM(L177:L182)</f>
        <v>84.38</v>
      </c>
    </row>
    <row r="184" spans="1:12" ht="15" x14ac:dyDescent="0.25">
      <c r="A184" s="26">
        <f>A177</f>
        <v>2</v>
      </c>
      <c r="B184" s="13">
        <f>B177</f>
        <v>5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3">SUM(G184:G192)</f>
        <v>0</v>
      </c>
      <c r="H193" s="19">
        <f t="shared" si="83"/>
        <v>0</v>
      </c>
      <c r="I193" s="19">
        <f t="shared" si="83"/>
        <v>0</v>
      </c>
      <c r="J193" s="19">
        <f t="shared" si="83"/>
        <v>0</v>
      </c>
      <c r="K193" s="25"/>
      <c r="L193" s="19">
        <f t="shared" ref="L193" si="84">SUM(L184:L192)</f>
        <v>0</v>
      </c>
    </row>
    <row r="194" spans="1:12" ht="15.75" customHeight="1" thickBot="1" x14ac:dyDescent="0.25">
      <c r="A194" s="29">
        <f>A177</f>
        <v>2</v>
      </c>
      <c r="B194" s="30">
        <f>B177</f>
        <v>5</v>
      </c>
      <c r="C194" s="53" t="s">
        <v>4</v>
      </c>
      <c r="D194" s="54"/>
      <c r="E194" s="31"/>
      <c r="F194" s="32">
        <f>F183+F193</f>
        <v>500</v>
      </c>
      <c r="G194" s="32">
        <f t="shared" ref="G194" si="85">G183+G193</f>
        <v>21.870000000000005</v>
      </c>
      <c r="H194" s="32">
        <f t="shared" ref="H194" si="86">H183+H193</f>
        <v>27.669999999999998</v>
      </c>
      <c r="I194" s="32">
        <f t="shared" ref="I194" si="87">I183+I193</f>
        <v>75.569999999999993</v>
      </c>
      <c r="J194" s="32">
        <f t="shared" ref="J194:L194" si="88">J183+J193</f>
        <v>620.41</v>
      </c>
      <c r="K194" s="32"/>
      <c r="L194" s="32">
        <f t="shared" si="88"/>
        <v>84.38</v>
      </c>
    </row>
    <row r="195" spans="1:12" ht="13.5" customHeight="1" thickBot="1" x14ac:dyDescent="0.25">
      <c r="A195" s="27"/>
      <c r="B195" s="28"/>
      <c r="C195" s="55" t="s">
        <v>5</v>
      </c>
      <c r="D195" s="56"/>
      <c r="E195" s="57"/>
      <c r="F195" s="34">
        <f>(F24+F43+F62+F81+F100+F119+F138+F157+F176+F194)/(IF(F24=0,0,1)+IF(F43=0,0,1)+IF(F62=0,0,1)+IF(F81=0,0,1)+IF(F100=0,0,1)+IF(F119=0,0,1)+IF(F138=0,0,1)+IF(F157=0,0,1)+IF(F176=0,0,1)+IF(F194=0,0,1))</f>
        <v>550.79999999999995</v>
      </c>
      <c r="G195" s="34">
        <f>(G24+G43+G62+G81+G100+G119+G138+G157+G176+G194)/(IF(G24=0,0,1)+IF(G43=0,0,1)+IF(G62=0,0,1)+IF(G81=0,0,1)+IF(G100=0,0,1)+IF(G119=0,0,1)+IF(G138=0,0,1)+IF(G157=0,0,1)+IF(G176=0,0,1)+IF(G194=0,0,1))</f>
        <v>23.687000000000001</v>
      </c>
      <c r="H195" s="34">
        <f>(H24+H43+H62+H81+H100+H119+H138+H157+H176+H194)/(IF(H24=0,0,1)+IF(H43=0,0,1)+IF(H62=0,0,1)+IF(H81=0,0,1)+IF(H100=0,0,1)+IF(H119=0,0,1)+IF(H138=0,0,1)+IF(H157=0,0,1)+IF(H176=0,0,1)+IF(H194=0,0,1))</f>
        <v>24.216000000000001</v>
      </c>
      <c r="I195" s="34">
        <f>(I24+I43+I62+I81+I100+I119+I138+I157+I176+I194)/(IF(I24=0,0,1)+IF(I43=0,0,1)+IF(I62=0,0,1)+IF(I81=0,0,1)+IF(I100=0,0,1)+IF(I119=0,0,1)+IF(I138=0,0,1)+IF(I157=0,0,1)+IF(I176=0,0,1)+IF(I194=0,0,1))</f>
        <v>83.663000000000011</v>
      </c>
      <c r="J195" s="34">
        <f>(J24+J43+J62+J81+J100+J119+J138+J157+J176+J194)/(IF(J24=0,0,1)+IF(J43=0,0,1)+IF(J62=0,0,1)+IF(J81=0,0,1)+IF(J100=0,0,1)+IF(J119=0,0,1)+IF(J138=0,0,1)+IF(J157=0,0,1)+IF(J176=0,0,1)+IF(J194=0,0,1))</f>
        <v>620.43500000000006</v>
      </c>
      <c r="K195" s="34"/>
      <c r="L195" s="34">
        <f>(L24+L43+L62+L81+L100+L119+L138+L157+L176+L194)/(IF(L24=0,0,1)+IF(L43=0,0,1)+IF(L62=0,0,1)+IF(L81=0,0,1)+IF(L100=0,0,1)+IF(L119=0,0,1)+IF(L138=0,0,1)+IF(L157=0,0,1)+IF(L176=0,0,1)+IF(L194=0,0,1))</f>
        <v>84.38</v>
      </c>
    </row>
  </sheetData>
  <mergeCells count="14">
    <mergeCell ref="C81:D81"/>
    <mergeCell ref="C100:D100"/>
    <mergeCell ref="C24:D24"/>
    <mergeCell ref="C1:E1"/>
    <mergeCell ref="H1:K1"/>
    <mergeCell ref="H2:K2"/>
    <mergeCell ref="C43:D43"/>
    <mergeCell ref="C62:D62"/>
    <mergeCell ref="C119:D119"/>
    <mergeCell ref="C195:E195"/>
    <mergeCell ref="C194:D194"/>
    <mergeCell ref="C176:D176"/>
    <mergeCell ref="C157:D157"/>
    <mergeCell ref="C138:D138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2024-10-22T07:55:44Z</cp:lastPrinted>
  <dcterms:created xsi:type="dcterms:W3CDTF">2022-05-16T14:23:56Z</dcterms:created>
  <dcterms:modified xsi:type="dcterms:W3CDTF">2026-02-06T11:53:34Z</dcterms:modified>
</cp:coreProperties>
</file>